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ZETARGI\GŁÓWNY KSIĘGOWY\wybór banku 2024\2 wersja\"/>
    </mc:Choice>
  </mc:AlternateContent>
  <xr:revisionPtr revIDLastSave="0" documentId="13_ncr:1_{CF75A433-E4C7-4027-9F72-7C513DC7F1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ącznik nr 2" sheetId="2" r:id="rId1"/>
  </sheets>
  <definedNames>
    <definedName name="_xlnm.Print_Area" localSheetId="0">'załącznik nr 2'!$A$1:$F$56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2" l="1"/>
  <c r="F31" i="2"/>
  <c r="F32" i="2"/>
  <c r="F24" i="2" l="1"/>
  <c r="F29" i="2" l="1"/>
  <c r="F21" i="2" l="1"/>
  <c r="F20" i="2"/>
  <c r="F19" i="2"/>
  <c r="F17" i="2"/>
  <c r="F16" i="2"/>
  <c r="F18" i="2"/>
  <c r="F33" i="2"/>
  <c r="F34" i="2"/>
  <c r="F14" i="2" l="1"/>
  <c r="F15" i="2"/>
  <c r="F30" i="2"/>
  <c r="F28" i="2"/>
  <c r="F27" i="2"/>
  <c r="F26" i="2"/>
  <c r="F25" i="2"/>
  <c r="F23" i="2" l="1"/>
  <c r="F22" i="2" s="1"/>
  <c r="F11" i="2"/>
  <c r="F12" i="2"/>
  <c r="F13" i="2"/>
  <c r="F8" i="2"/>
  <c r="F9" i="2"/>
  <c r="F7" i="2"/>
  <c r="F10" i="2" l="1"/>
  <c r="F6" i="2"/>
  <c r="F35" i="2" l="1"/>
</calcChain>
</file>

<file path=xl/sharedStrings.xml><?xml version="1.0" encoding="utf-8"?>
<sst xmlns="http://schemas.openxmlformats.org/spreadsheetml/2006/main" count="124" uniqueCount="99">
  <si>
    <t>Tabela 1 CENA bieżącej obsługi bankowej</t>
  </si>
  <si>
    <t>Lp.</t>
  </si>
  <si>
    <t>Wyszczególnienie</t>
  </si>
  <si>
    <t>1.</t>
  </si>
  <si>
    <t>2.</t>
  </si>
  <si>
    <t>3.</t>
  </si>
  <si>
    <t>4.</t>
  </si>
  <si>
    <t>1.1.</t>
  </si>
  <si>
    <t>Otwarcie rachunku bieżącego w PLN</t>
  </si>
  <si>
    <t>1.2.</t>
  </si>
  <si>
    <t>Otwarcie rachunków pomocniczych w PLN</t>
  </si>
  <si>
    <t>1.3.</t>
  </si>
  <si>
    <t>Otwarcie rachunku bieżącego w walucie obcej</t>
  </si>
  <si>
    <t>II.</t>
  </si>
  <si>
    <t>2.1.</t>
  </si>
  <si>
    <t>2.2.</t>
  </si>
  <si>
    <t>2.3.</t>
  </si>
  <si>
    <t>III.</t>
  </si>
  <si>
    <t xml:space="preserve">Realizacja przelewów, wpłat i wypłat </t>
  </si>
  <si>
    <t>3.1.</t>
  </si>
  <si>
    <t>3.2.</t>
  </si>
  <si>
    <t>3.4.</t>
  </si>
  <si>
    <t>3.5.</t>
  </si>
  <si>
    <t>3.6.</t>
  </si>
  <si>
    <t>3.7.</t>
  </si>
  <si>
    <t>System bankowości elektronicznej-miesięczna opłata abonamentowa za korzystanie z systemu bankowości elektronicznej  ( zł/m-c)</t>
  </si>
  <si>
    <t>3.9.</t>
  </si>
  <si>
    <t>Jednostki miary</t>
  </si>
  <si>
    <t>5.</t>
  </si>
  <si>
    <t>6.</t>
  </si>
  <si>
    <t>Suma opłat (4x5)</t>
  </si>
  <si>
    <t>Otwarcie rachunku bankowego WS-SPZOZ    (koszt jednorazowy)</t>
  </si>
  <si>
    <t xml:space="preserve">zł jednorazowo za rachunek </t>
  </si>
  <si>
    <t>zł miesięcznie</t>
  </si>
  <si>
    <t>I.</t>
  </si>
  <si>
    <t>zł za przelew</t>
  </si>
  <si>
    <t>zł za wpłatę</t>
  </si>
  <si>
    <t>3.3.</t>
  </si>
  <si>
    <t>3.8.</t>
  </si>
  <si>
    <t>zł za wypłatę</t>
  </si>
  <si>
    <t xml:space="preserve">Prowadzenie rachunku bankowego </t>
  </si>
  <si>
    <t xml:space="preserve"> I. Razem cena bieżącej obsługi bankowej</t>
  </si>
  <si>
    <t>2.4.</t>
  </si>
  <si>
    <t>Usługa indywidualnie negocjowanej stawki oprocentowania rachunku (plan odsetkowy)</t>
  </si>
  <si>
    <t>2.5.</t>
  </si>
  <si>
    <t>zł/wyciąg</t>
  </si>
  <si>
    <t>% w stosunku rocznym</t>
  </si>
  <si>
    <t>współczynnik banku</t>
  </si>
  <si>
    <t>Wysokość oprocentowania (4 x5)</t>
  </si>
  <si>
    <t>Oprocentowanie środków na rachunkach bankowych (bieżących i pomocniczych) WS-SPZOZ w Zgorzelcu ustalone w oparciu o stawkę WIBID ON (WIBID ON x współczynnik banku)</t>
  </si>
  <si>
    <t xml:space="preserve">FORMULARZ CENOWY </t>
  </si>
  <si>
    <t>Przewidywana ilość czynności w ciągu 60 miesięcy obowiązywania umowy*</t>
  </si>
  <si>
    <t>Prowadzenie rachunku bieżącego w PLN (1 rachunek x 60 miesięcy)</t>
  </si>
  <si>
    <t>Prowadzenie rachunków pomocniczych w PLN (51 rachunków x60 miesięcy)</t>
  </si>
  <si>
    <t>Wyciągi bankowe dostarczane za pomocą bankowości elektronicznej on-line w formacie MT940 oraz pdf  w trybie dziennym (260 dni x 53 rachunki x 5 lat), w sporadycznych przypadkach wyciągi papierowe</t>
  </si>
  <si>
    <t>Realizacja przelewów realizowanych za pośrednictwem bankowości elektronicznej na rachunki w walucie obcej prowadzone w banku Wykonawcy (zł/szt.- 1 transakcja/m-c x 60 miesięcy)</t>
  </si>
  <si>
    <t>*Przewidywana ilość czynności w ciągu 60 miesięcy obowiązywania umowy jest wielkością średnią i może ulec zmianie.</t>
  </si>
  <si>
    <t>3.10.</t>
  </si>
  <si>
    <t>Usługa systemu indywidualnych depozytów (SID) opłata abonamentowa za korzystanie z systemu (zł/m-c)</t>
  </si>
  <si>
    <t>2.6.</t>
  </si>
  <si>
    <t>zł opinia/zaświadzcenie</t>
  </si>
  <si>
    <t>Zlecenia różne (WydanIe Kientowi opinii bankowych i zaświadczeń w tym wydanie opinii do przedłożenia do przetargu: informacje o rachunkach, kredyty, karty. (1 opinia/zaświadczenie /m-c x 60 miesięcy)</t>
  </si>
  <si>
    <t>Zlecenia różne (zmiana danych dotycząca rachunku bankowego (zmiana nazwy klienta, adresu klienta, częstotliwość wysyania wyciągów, kanału wystawiania wyciągów, zmiana karty wzorów podpisów)(1 zmiana m-c x 60 miesięcy)</t>
  </si>
  <si>
    <t>zł /zmiana</t>
  </si>
  <si>
    <t>2.7.</t>
  </si>
  <si>
    <t>zł/rok</t>
  </si>
  <si>
    <t>2.8.</t>
  </si>
  <si>
    <t>zł/m-c</t>
  </si>
  <si>
    <t>zł/transakcję</t>
  </si>
  <si>
    <t>2.9.</t>
  </si>
  <si>
    <t>2.10.</t>
  </si>
  <si>
    <t>Prowadzenie rachunku bieżącego w walucie obcej (1 rachunek x 60 miesięcy)</t>
  </si>
  <si>
    <t>3.11.</t>
  </si>
  <si>
    <t>Karta debetowa - wydanie karty o raz wznowienie (opłata roczna) ( 12 kart x 5 lat)</t>
  </si>
  <si>
    <t>Karta debetowa - opłata mieszięczna za używanie karty (12 kart x 60 m-cy)</t>
  </si>
  <si>
    <t>Karta debetowa - opłata za transakcje bezgotówkowe dokonywane za pomocą kart (12 kart x 20 transakcji m/c x 60 m-cy)</t>
  </si>
  <si>
    <t>Karta debetowa - opłata za transakcje gotówkowe dokonywane za pomocą kart (12 kart x 5 transakcji m/c x 60 m-cy)</t>
  </si>
  <si>
    <t>Realizacja przelewów za pośrednictwem bankowości elektronicznej na rachunki w walucie obcej (zł/szt.- 1 transakcji/m-c x 60 miesięcy)</t>
  </si>
  <si>
    <t>2.11.</t>
  </si>
  <si>
    <t>Realizacja przelewów za pośrednictwem systemu bankowości elektronicznej na rachunki PLN w innych bankach ( zł/ szt. - 3360 transakcji/m-c x 60 miesięcy)</t>
  </si>
  <si>
    <t>Realizacja przelewów realizowanych za pośrednictwem bankowości elektronicznej na rachunki w PLN prowadzone w banku Wykonawcy (zł/szt.- 150 transakcje/m-c x60 miesięcy)</t>
  </si>
  <si>
    <t xml:space="preserve">Wpłaty na rachunki Zamawiającego dokonywane przez osoby pozostające w stosunku służbowym do zamawiającego lub wpłaty zamknięte </t>
  </si>
  <si>
    <t>Wypłaty gotówkowe z rachunków bankowych prowadzonych w banku Wykonawcy na rzecz posiadacza rachunku</t>
  </si>
  <si>
    <t>Elektroniczne wypłaty gotówki - zlecenia wypłaty gotówki bez wskazania nr konta w oddziale banku wystawiane za pomocą systemu bankowości elektronicznej z możliwościa wskazania rachunku obciązanego, tutułu wypłaty, okresu ważności zlecenia z identyfikacją odbiorcy po nr PESEL, dowodzie osobistym lub paszporcie wraz z danymi personalnymi (zł/szt.- 1 transakcja /m-c x 60 miesięcy)</t>
  </si>
  <si>
    <t>3.12.</t>
  </si>
  <si>
    <t>Realizacja przelewów  Expres Elixir w trybie 24h/7dni za pośrednictwem systemu bankowości elektronicznej na rachunki PLN w innych bankach ( zł/ szt. - 60 transakcji/m-c x 60 miesięcy)</t>
  </si>
  <si>
    <t>Podpis i pieczęć upoważnionego Przedstawiciela</t>
  </si>
  <si>
    <t>WIBID ON z dnia 06.08.2024</t>
  </si>
  <si>
    <t>Wpłaty gotówkowe otwarte i zamknięte  na rachunki Zamawiającego dokonywane przez osoby pozostające w stosunku służbowym do zamawiającego  dokonywane w siedzibie, oddziale, filii lub Poczcie Polskiej (zł/szt.-  24 transakcje/m-c x 60 miesięcy)</t>
  </si>
  <si>
    <t>_______________________________________</t>
  </si>
  <si>
    <t>Wykonawcy</t>
  </si>
  <si>
    <t>Załącznik nr 2 do zapytania ofertowego</t>
  </si>
  <si>
    <t>Przelewy przychodzące w walutach obcych z innych banków krajowych oraz zagranicznych, oraz w złotych z banków zagranicznych(zł/szt.- 1 transakcja/m-c x 60 miesięcy)</t>
  </si>
  <si>
    <t>pozycje zaznaczone kolorem wypełnia Wykonawca</t>
  </si>
  <si>
    <t>wartość pozycji zaznaczonych kolorem należy przenieść do Formularza oferty</t>
  </si>
  <si>
    <t xml:space="preserve">Tabela 2 - oprocentowanie środków na rachunkach </t>
  </si>
  <si>
    <t>Wysokość opłaty jednostkowej wskazana przez Wykonawcę</t>
  </si>
  <si>
    <t>pozycje poprawione pismem w dniu 22.08.2024 r.</t>
  </si>
  <si>
    <t>Zmiany z dnia 22.08.2024 r. zaznaczono kolorem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</si>
</sst>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_ ;\-#,##0.00\ "/>
  </numFmts>
  <fonts count="9" x14ac:knownFonts="1">
    <font>
      <sz val="11"/>
      <color theme="1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b/>
      <sz val="12"/>
      <color theme="1"/>
      <name val="Tahoma"/>
      <family val="2"/>
      <charset val="238"/>
    </font>
    <font>
      <b/>
      <sz val="11"/>
      <name val="Trebuchet MS"/>
      <family val="2"/>
      <charset val="238"/>
    </font>
    <font>
      <sz val="11"/>
      <name val="Trebuchet MS"/>
      <family val="2"/>
      <charset val="238"/>
    </font>
    <font>
      <sz val="11"/>
      <color theme="1"/>
      <name val="Trebuchet MS"/>
      <family val="2"/>
      <charset val="238"/>
    </font>
    <font>
      <sz val="11"/>
      <color rgb="FFFF0000"/>
      <name val="Trebuchet MS"/>
      <family val="2"/>
      <charset val="238"/>
    </font>
    <font>
      <b/>
      <sz val="14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0" fillId="0" borderId="0" xfId="1" applyFont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4" fontId="0" fillId="3" borderId="1" xfId="0" applyNumberForma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165" fontId="5" fillId="0" borderId="1" xfId="1" applyNumberFormat="1" applyFont="1" applyFill="1" applyBorder="1" applyAlignment="1">
      <alignment vertical="center"/>
    </xf>
    <xf numFmtId="165" fontId="4" fillId="4" borderId="1" xfId="1" applyNumberFormat="1" applyFont="1" applyFill="1" applyBorder="1" applyAlignment="1">
      <alignment vertical="center"/>
    </xf>
    <xf numFmtId="4" fontId="0" fillId="3" borderId="1" xfId="1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165" fontId="5" fillId="3" borderId="1" xfId="1" applyNumberFormat="1" applyFont="1" applyFill="1" applyBorder="1" applyAlignment="1">
      <alignment vertical="center"/>
    </xf>
    <xf numFmtId="165" fontId="0" fillId="3" borderId="1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3" fontId="0" fillId="5" borderId="1" xfId="0" applyNumberForma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/>
    </xf>
    <xf numFmtId="0" fontId="0" fillId="5" borderId="3" xfId="0" applyFill="1" applyBorder="1" applyAlignment="1">
      <alignment vertical="center"/>
    </xf>
    <xf numFmtId="0" fontId="0" fillId="5" borderId="4" xfId="0" applyFill="1" applyBorder="1" applyAlignment="1">
      <alignment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mruColors>
      <color rgb="FFFF9966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5"/>
  <sheetViews>
    <sheetView tabSelected="1" view="pageBreakPreview" topLeftCell="A13" zoomScaleNormal="100" zoomScaleSheetLayoutView="100" workbookViewId="0">
      <selection activeCell="C20" sqref="C20"/>
    </sheetView>
  </sheetViews>
  <sheetFormatPr defaultRowHeight="16.5" x14ac:dyDescent="0.3"/>
  <cols>
    <col min="1" max="1" width="6.875" style="11" customWidth="1"/>
    <col min="2" max="2" width="53" style="6" customWidth="1"/>
    <col min="3" max="3" width="21.875" style="6" customWidth="1"/>
    <col min="4" max="4" width="14.375" style="6" customWidth="1"/>
    <col min="5" max="5" width="15.75" style="6" customWidth="1"/>
    <col min="6" max="6" width="14.875" style="6" customWidth="1"/>
  </cols>
  <sheetData>
    <row r="1" spans="1:6" ht="18" x14ac:dyDescent="0.3">
      <c r="B1" s="39" t="s">
        <v>50</v>
      </c>
      <c r="C1" s="39"/>
      <c r="F1" s="26" t="s">
        <v>91</v>
      </c>
    </row>
    <row r="2" spans="1:6" x14ac:dyDescent="0.3">
      <c r="B2" s="14"/>
      <c r="C2" s="49" t="s">
        <v>98</v>
      </c>
      <c r="D2" s="50"/>
      <c r="E2" s="50"/>
      <c r="F2" s="51"/>
    </row>
    <row r="3" spans="1:6" x14ac:dyDescent="0.3">
      <c r="A3" s="25" t="s">
        <v>0</v>
      </c>
    </row>
    <row r="4" spans="1:6" ht="99" x14ac:dyDescent="0.3">
      <c r="A4" s="2" t="s">
        <v>1</v>
      </c>
      <c r="B4" s="2" t="s">
        <v>2</v>
      </c>
      <c r="C4" s="2" t="s">
        <v>27</v>
      </c>
      <c r="D4" s="3" t="s">
        <v>96</v>
      </c>
      <c r="E4" s="3" t="s">
        <v>51</v>
      </c>
      <c r="F4" s="3" t="s">
        <v>30</v>
      </c>
    </row>
    <row r="5" spans="1:6" x14ac:dyDescent="0.3">
      <c r="A5" s="8" t="s">
        <v>3</v>
      </c>
      <c r="B5" s="8" t="s">
        <v>4</v>
      </c>
      <c r="C5" s="8" t="s">
        <v>5</v>
      </c>
      <c r="D5" s="8" t="s">
        <v>6</v>
      </c>
      <c r="E5" s="8" t="s">
        <v>28</v>
      </c>
      <c r="F5" s="8" t="s">
        <v>29</v>
      </c>
    </row>
    <row r="6" spans="1:6" ht="33" customHeight="1" x14ac:dyDescent="0.3">
      <c r="A6" s="12" t="s">
        <v>34</v>
      </c>
      <c r="B6" s="44" t="s">
        <v>31</v>
      </c>
      <c r="C6" s="45"/>
      <c r="D6" s="45"/>
      <c r="E6" s="46"/>
      <c r="F6" s="31">
        <f>SUM(F7:F9)</f>
        <v>0</v>
      </c>
    </row>
    <row r="7" spans="1:6" ht="33" x14ac:dyDescent="0.3">
      <c r="A7" s="8" t="s">
        <v>7</v>
      </c>
      <c r="B7" s="9" t="s">
        <v>8</v>
      </c>
      <c r="C7" s="15" t="s">
        <v>32</v>
      </c>
      <c r="D7" s="38"/>
      <c r="E7" s="8">
        <v>1</v>
      </c>
      <c r="F7" s="32">
        <f>D7*E7</f>
        <v>0</v>
      </c>
    </row>
    <row r="8" spans="1:6" ht="33" x14ac:dyDescent="0.3">
      <c r="A8" s="8" t="s">
        <v>9</v>
      </c>
      <c r="B8" s="9" t="s">
        <v>10</v>
      </c>
      <c r="C8" s="15" t="s">
        <v>32</v>
      </c>
      <c r="D8" s="38"/>
      <c r="E8" s="8">
        <v>51</v>
      </c>
      <c r="F8" s="32">
        <f t="shared" ref="F8:F34" si="0">D8*E8</f>
        <v>0</v>
      </c>
    </row>
    <row r="9" spans="1:6" ht="33" x14ac:dyDescent="0.3">
      <c r="A9" s="8" t="s">
        <v>11</v>
      </c>
      <c r="B9" s="9" t="s">
        <v>12</v>
      </c>
      <c r="C9" s="15" t="s">
        <v>32</v>
      </c>
      <c r="D9" s="38"/>
      <c r="E9" s="8">
        <v>1</v>
      </c>
      <c r="F9" s="32">
        <f t="shared" si="0"/>
        <v>0</v>
      </c>
    </row>
    <row r="10" spans="1:6" s="1" customFormat="1" ht="26.25" customHeight="1" x14ac:dyDescent="0.3">
      <c r="A10" s="12" t="s">
        <v>13</v>
      </c>
      <c r="B10" s="41" t="s">
        <v>40</v>
      </c>
      <c r="C10" s="42"/>
      <c r="D10" s="42"/>
      <c r="E10" s="43"/>
      <c r="F10" s="31">
        <f>SUM(F11:F21)</f>
        <v>0</v>
      </c>
    </row>
    <row r="11" spans="1:6" s="5" customFormat="1" ht="33" x14ac:dyDescent="0.3">
      <c r="A11" s="13" t="s">
        <v>14</v>
      </c>
      <c r="B11" s="16" t="s">
        <v>52</v>
      </c>
      <c r="C11" s="10" t="s">
        <v>33</v>
      </c>
      <c r="D11" s="37"/>
      <c r="E11" s="22">
        <v>60</v>
      </c>
      <c r="F11" s="32">
        <f t="shared" si="0"/>
        <v>0</v>
      </c>
    </row>
    <row r="12" spans="1:6" s="5" customFormat="1" ht="38.450000000000003" customHeight="1" x14ac:dyDescent="0.3">
      <c r="A12" s="13" t="s">
        <v>15</v>
      </c>
      <c r="B12" s="16" t="s">
        <v>53</v>
      </c>
      <c r="C12" s="10" t="s">
        <v>33</v>
      </c>
      <c r="D12" s="37"/>
      <c r="E12" s="22">
        <v>3060</v>
      </c>
      <c r="F12" s="32">
        <f t="shared" si="0"/>
        <v>0</v>
      </c>
    </row>
    <row r="13" spans="1:6" s="5" customFormat="1" ht="51" customHeight="1" x14ac:dyDescent="0.3">
      <c r="A13" s="13" t="s">
        <v>16</v>
      </c>
      <c r="B13" s="16" t="s">
        <v>71</v>
      </c>
      <c r="C13" s="10" t="s">
        <v>33</v>
      </c>
      <c r="D13" s="37"/>
      <c r="E13" s="22">
        <v>60</v>
      </c>
      <c r="F13" s="32">
        <f t="shared" si="0"/>
        <v>0</v>
      </c>
    </row>
    <row r="14" spans="1:6" s="5" customFormat="1" ht="67.5" customHeight="1" x14ac:dyDescent="0.3">
      <c r="A14" s="13" t="s">
        <v>42</v>
      </c>
      <c r="B14" s="17" t="s">
        <v>54</v>
      </c>
      <c r="C14" s="10" t="s">
        <v>45</v>
      </c>
      <c r="D14" s="37"/>
      <c r="E14" s="22">
        <v>68900</v>
      </c>
      <c r="F14" s="32">
        <f t="shared" si="0"/>
        <v>0</v>
      </c>
    </row>
    <row r="15" spans="1:6" ht="42" customHeight="1" x14ac:dyDescent="0.3">
      <c r="A15" s="8" t="s">
        <v>44</v>
      </c>
      <c r="B15" s="18" t="s">
        <v>43</v>
      </c>
      <c r="C15" s="9" t="s">
        <v>33</v>
      </c>
      <c r="D15" s="38"/>
      <c r="E15" s="23">
        <v>60</v>
      </c>
      <c r="F15" s="32">
        <f t="shared" si="0"/>
        <v>0</v>
      </c>
    </row>
    <row r="16" spans="1:6" ht="69" customHeight="1" x14ac:dyDescent="0.3">
      <c r="A16" s="8" t="s">
        <v>59</v>
      </c>
      <c r="B16" s="18" t="s">
        <v>61</v>
      </c>
      <c r="C16" s="15" t="s">
        <v>60</v>
      </c>
      <c r="D16" s="38"/>
      <c r="E16" s="23">
        <v>60</v>
      </c>
      <c r="F16" s="32">
        <f t="shared" ref="F16" si="1">D16*E16</f>
        <v>0</v>
      </c>
    </row>
    <row r="17" spans="1:8" ht="88.5" customHeight="1" x14ac:dyDescent="0.3">
      <c r="A17" s="8" t="s">
        <v>64</v>
      </c>
      <c r="B17" s="18" t="s">
        <v>62</v>
      </c>
      <c r="C17" s="15" t="s">
        <v>63</v>
      </c>
      <c r="D17" s="38"/>
      <c r="E17" s="23">
        <v>60</v>
      </c>
      <c r="F17" s="32">
        <f t="shared" ref="F17" si="2">D17*E17</f>
        <v>0</v>
      </c>
    </row>
    <row r="18" spans="1:8" ht="55.9" customHeight="1" x14ac:dyDescent="0.3">
      <c r="A18" s="8" t="s">
        <v>66</v>
      </c>
      <c r="B18" s="15" t="s">
        <v>73</v>
      </c>
      <c r="C18" s="15" t="s">
        <v>65</v>
      </c>
      <c r="D18" s="38"/>
      <c r="E18" s="22">
        <v>60</v>
      </c>
      <c r="F18" s="32">
        <f t="shared" ref="F18" si="3">D18*E18</f>
        <v>0</v>
      </c>
    </row>
    <row r="19" spans="1:8" ht="55.9" customHeight="1" x14ac:dyDescent="0.3">
      <c r="A19" s="8" t="s">
        <v>69</v>
      </c>
      <c r="B19" s="15" t="s">
        <v>74</v>
      </c>
      <c r="C19" s="15" t="s">
        <v>67</v>
      </c>
      <c r="D19" s="38"/>
      <c r="E19" s="22">
        <v>60</v>
      </c>
      <c r="F19" s="32">
        <f t="shared" ref="F19" si="4">D19*E19</f>
        <v>0</v>
      </c>
    </row>
    <row r="20" spans="1:8" ht="55.9" customHeight="1" x14ac:dyDescent="0.3">
      <c r="A20" s="8" t="s">
        <v>70</v>
      </c>
      <c r="B20" s="15" t="s">
        <v>75</v>
      </c>
      <c r="C20" s="15" t="s">
        <v>68</v>
      </c>
      <c r="D20" s="38"/>
      <c r="E20" s="47">
        <v>14400</v>
      </c>
      <c r="F20" s="32">
        <f t="shared" ref="F20" si="5">D20*E20</f>
        <v>0</v>
      </c>
    </row>
    <row r="21" spans="1:8" ht="55.9" customHeight="1" x14ac:dyDescent="0.3">
      <c r="A21" s="8" t="s">
        <v>78</v>
      </c>
      <c r="B21" s="15" t="s">
        <v>76</v>
      </c>
      <c r="C21" s="15" t="s">
        <v>68</v>
      </c>
      <c r="D21" s="38"/>
      <c r="E21" s="23">
        <v>3600</v>
      </c>
      <c r="F21" s="32">
        <f t="shared" ref="F21" si="6">D21*E21</f>
        <v>0</v>
      </c>
      <c r="H21" s="4"/>
    </row>
    <row r="22" spans="1:8" ht="24" customHeight="1" x14ac:dyDescent="0.3">
      <c r="A22" s="12" t="s">
        <v>17</v>
      </c>
      <c r="B22" s="41" t="s">
        <v>18</v>
      </c>
      <c r="C22" s="42"/>
      <c r="D22" s="42"/>
      <c r="E22" s="43"/>
      <c r="F22" s="31">
        <f>F23+F25+F26+F27+F28+F29+F30+F33+F32+F34</f>
        <v>0</v>
      </c>
    </row>
    <row r="23" spans="1:8" ht="49.5" x14ac:dyDescent="0.3">
      <c r="A23" s="8" t="s">
        <v>19</v>
      </c>
      <c r="B23" s="16" t="s">
        <v>79</v>
      </c>
      <c r="C23" s="15" t="s">
        <v>35</v>
      </c>
      <c r="D23" s="35"/>
      <c r="E23" s="23">
        <v>201600</v>
      </c>
      <c r="F23" s="32">
        <f t="shared" si="0"/>
        <v>0</v>
      </c>
      <c r="H23" s="4"/>
    </row>
    <row r="24" spans="1:8" ht="66" x14ac:dyDescent="0.3">
      <c r="A24" s="8" t="s">
        <v>20</v>
      </c>
      <c r="B24" s="16" t="s">
        <v>85</v>
      </c>
      <c r="C24" s="15" t="s">
        <v>35</v>
      </c>
      <c r="D24" s="35"/>
      <c r="E24" s="23">
        <v>3600</v>
      </c>
      <c r="F24" s="32">
        <f t="shared" ref="F24" si="7">D24*E24</f>
        <v>0</v>
      </c>
      <c r="H24" s="4"/>
    </row>
    <row r="25" spans="1:8" ht="66" x14ac:dyDescent="0.3">
      <c r="A25" s="8" t="s">
        <v>37</v>
      </c>
      <c r="B25" s="16" t="s">
        <v>80</v>
      </c>
      <c r="C25" s="15" t="s">
        <v>35</v>
      </c>
      <c r="D25" s="35"/>
      <c r="E25" s="23">
        <v>9000</v>
      </c>
      <c r="F25" s="32">
        <f t="shared" si="0"/>
        <v>0</v>
      </c>
    </row>
    <row r="26" spans="1:8" ht="54" customHeight="1" x14ac:dyDescent="0.3">
      <c r="A26" s="8" t="s">
        <v>21</v>
      </c>
      <c r="B26" s="15" t="s">
        <v>77</v>
      </c>
      <c r="C26" s="15" t="s">
        <v>35</v>
      </c>
      <c r="D26" s="35"/>
      <c r="E26" s="23">
        <v>60</v>
      </c>
      <c r="F26" s="33">
        <f t="shared" ref="F26:F28" si="8">D26*E26</f>
        <v>0</v>
      </c>
    </row>
    <row r="27" spans="1:8" ht="69" customHeight="1" x14ac:dyDescent="0.3">
      <c r="A27" s="8" t="s">
        <v>22</v>
      </c>
      <c r="B27" s="15" t="s">
        <v>55</v>
      </c>
      <c r="C27" s="15" t="s">
        <v>35</v>
      </c>
      <c r="D27" s="35"/>
      <c r="E27" s="23">
        <v>60</v>
      </c>
      <c r="F27" s="32">
        <f t="shared" si="8"/>
        <v>0</v>
      </c>
    </row>
    <row r="28" spans="1:8" ht="60.75" customHeight="1" x14ac:dyDescent="0.3">
      <c r="A28" s="8" t="s">
        <v>23</v>
      </c>
      <c r="B28" s="15" t="s">
        <v>92</v>
      </c>
      <c r="C28" s="15" t="s">
        <v>35</v>
      </c>
      <c r="D28" s="35"/>
      <c r="E28" s="23">
        <v>60</v>
      </c>
      <c r="F28" s="32">
        <f t="shared" si="8"/>
        <v>0</v>
      </c>
    </row>
    <row r="29" spans="1:8" ht="57" customHeight="1" x14ac:dyDescent="0.3">
      <c r="A29" s="8" t="s">
        <v>24</v>
      </c>
      <c r="B29" s="16" t="s">
        <v>81</v>
      </c>
      <c r="C29" s="15" t="s">
        <v>36</v>
      </c>
      <c r="D29" s="35"/>
      <c r="E29" s="23">
        <v>100</v>
      </c>
      <c r="F29" s="32">
        <f>D29*E29</f>
        <v>0</v>
      </c>
    </row>
    <row r="30" spans="1:8" ht="46.5" customHeight="1" x14ac:dyDescent="0.3">
      <c r="A30" s="8" t="s">
        <v>38</v>
      </c>
      <c r="B30" s="15" t="s">
        <v>82</v>
      </c>
      <c r="C30" s="15" t="s">
        <v>39</v>
      </c>
      <c r="D30" s="35"/>
      <c r="E30" s="23">
        <v>50</v>
      </c>
      <c r="F30" s="32">
        <f t="shared" si="0"/>
        <v>0</v>
      </c>
    </row>
    <row r="31" spans="1:8" ht="84" customHeight="1" x14ac:dyDescent="0.3">
      <c r="A31" s="8" t="s">
        <v>26</v>
      </c>
      <c r="B31" s="15" t="s">
        <v>88</v>
      </c>
      <c r="C31" s="15" t="s">
        <v>36</v>
      </c>
      <c r="D31" s="36"/>
      <c r="E31" s="23">
        <v>1440</v>
      </c>
      <c r="F31" s="32">
        <f t="shared" si="0"/>
        <v>0</v>
      </c>
    </row>
    <row r="32" spans="1:8" ht="114" customHeight="1" x14ac:dyDescent="0.3">
      <c r="A32" s="8" t="s">
        <v>57</v>
      </c>
      <c r="B32" s="15" t="s">
        <v>83</v>
      </c>
      <c r="C32" s="15" t="s">
        <v>39</v>
      </c>
      <c r="D32" s="35"/>
      <c r="E32" s="47">
        <v>60</v>
      </c>
      <c r="F32" s="32">
        <f t="shared" si="0"/>
        <v>0</v>
      </c>
    </row>
    <row r="33" spans="1:6" ht="49.5" x14ac:dyDescent="0.3">
      <c r="A33" s="8" t="s">
        <v>72</v>
      </c>
      <c r="B33" s="15" t="s">
        <v>25</v>
      </c>
      <c r="C33" s="15" t="s">
        <v>33</v>
      </c>
      <c r="D33" s="35"/>
      <c r="E33" s="23">
        <v>60</v>
      </c>
      <c r="F33" s="32">
        <f t="shared" si="0"/>
        <v>0</v>
      </c>
    </row>
    <row r="34" spans="1:6" ht="55.9" customHeight="1" x14ac:dyDescent="0.3">
      <c r="A34" s="8" t="s">
        <v>84</v>
      </c>
      <c r="B34" s="15" t="s">
        <v>58</v>
      </c>
      <c r="C34" s="15" t="s">
        <v>33</v>
      </c>
      <c r="D34" s="35"/>
      <c r="E34" s="23">
        <v>60</v>
      </c>
      <c r="F34" s="32">
        <f t="shared" si="0"/>
        <v>0</v>
      </c>
    </row>
    <row r="35" spans="1:6" ht="37.5" customHeight="1" x14ac:dyDescent="0.3">
      <c r="A35" s="41" t="s">
        <v>41</v>
      </c>
      <c r="B35" s="42"/>
      <c r="C35" s="42"/>
      <c r="D35" s="42"/>
      <c r="E35" s="43"/>
      <c r="F35" s="34">
        <f>F6+F10+F22</f>
        <v>0</v>
      </c>
    </row>
    <row r="36" spans="1:6" x14ac:dyDescent="0.3">
      <c r="E36" s="11"/>
    </row>
    <row r="37" spans="1:6" x14ac:dyDescent="0.3">
      <c r="A37" s="25" t="s">
        <v>95</v>
      </c>
    </row>
    <row r="38" spans="1:6" ht="49.5" x14ac:dyDescent="0.3">
      <c r="A38" s="8" t="s">
        <v>1</v>
      </c>
      <c r="B38" s="9" t="s">
        <v>2</v>
      </c>
      <c r="C38" s="9" t="s">
        <v>27</v>
      </c>
      <c r="D38" s="19" t="s">
        <v>87</v>
      </c>
      <c r="E38" s="19" t="s">
        <v>47</v>
      </c>
      <c r="F38" s="19" t="s">
        <v>48</v>
      </c>
    </row>
    <row r="39" spans="1:6" x14ac:dyDescent="0.3">
      <c r="A39" s="8" t="s">
        <v>3</v>
      </c>
      <c r="B39" s="8" t="s">
        <v>4</v>
      </c>
      <c r="C39" s="8" t="s">
        <v>5</v>
      </c>
      <c r="D39" s="8" t="s">
        <v>6</v>
      </c>
      <c r="E39" s="8" t="s">
        <v>28</v>
      </c>
      <c r="F39" s="8" t="s">
        <v>29</v>
      </c>
    </row>
    <row r="40" spans="1:6" ht="66" x14ac:dyDescent="0.3">
      <c r="A40" s="8" t="s">
        <v>7</v>
      </c>
      <c r="B40" s="15" t="s">
        <v>49</v>
      </c>
      <c r="C40" s="15" t="s">
        <v>46</v>
      </c>
      <c r="D40" s="9">
        <v>5.45</v>
      </c>
      <c r="E40" s="27"/>
      <c r="F40" s="28">
        <f>D40*E40</f>
        <v>0</v>
      </c>
    </row>
    <row r="41" spans="1:6" x14ac:dyDescent="0.3">
      <c r="E41" s="11"/>
    </row>
    <row r="42" spans="1:6" x14ac:dyDescent="0.3">
      <c r="A42" s="24" t="s">
        <v>56</v>
      </c>
    </row>
    <row r="44" spans="1:6" x14ac:dyDescent="0.3">
      <c r="A44" s="29"/>
      <c r="B44" s="6" t="s">
        <v>93</v>
      </c>
    </row>
    <row r="45" spans="1:6" x14ac:dyDescent="0.3">
      <c r="A45" s="30"/>
      <c r="B45" s="6" t="s">
        <v>94</v>
      </c>
    </row>
    <row r="46" spans="1:6" x14ac:dyDescent="0.3">
      <c r="A46" s="48"/>
      <c r="B46" s="6" t="s">
        <v>97</v>
      </c>
    </row>
    <row r="47" spans="1:6" ht="21.75" customHeight="1" x14ac:dyDescent="0.3">
      <c r="A47" s="40"/>
      <c r="B47" s="40"/>
      <c r="C47" s="40"/>
      <c r="D47" s="40"/>
      <c r="E47" s="40"/>
      <c r="F47" s="40"/>
    </row>
    <row r="48" spans="1:6" x14ac:dyDescent="0.3">
      <c r="D48" s="6" t="s">
        <v>89</v>
      </c>
    </row>
    <row r="49" spans="3:4" x14ac:dyDescent="0.3">
      <c r="D49" s="6" t="s">
        <v>86</v>
      </c>
    </row>
    <row r="50" spans="3:4" x14ac:dyDescent="0.3">
      <c r="C50" s="20"/>
      <c r="D50" s="6" t="s">
        <v>90</v>
      </c>
    </row>
    <row r="51" spans="3:4" x14ac:dyDescent="0.3">
      <c r="C51" s="20"/>
      <c r="D51" s="7"/>
    </row>
    <row r="55" spans="3:4" x14ac:dyDescent="0.3">
      <c r="C55" s="21"/>
    </row>
  </sheetData>
  <mergeCells count="6">
    <mergeCell ref="B1:C1"/>
    <mergeCell ref="A47:F47"/>
    <mergeCell ref="B10:E10"/>
    <mergeCell ref="B6:E6"/>
    <mergeCell ref="B22:E22"/>
    <mergeCell ref="A35:E35"/>
  </mergeCells>
  <pageMargins left="0.70866141732283472" right="0.70866141732283472" top="0.74803149606299213" bottom="0.74803149606299213" header="0.31496062992125984" footer="0.31496062992125984"/>
  <pageSetup paperSize="9" scale="67" fitToHeight="2" orientation="portrait" r:id="rId1"/>
</worksheet>
</file>

<file path=docMetadata/LabelInfo.xml><?xml version="1.0" encoding="utf-8"?>
<clbl:labelList xmlns:clbl="http://schemas.microsoft.com/office/2020/mipLabelMetadata">
  <clbl:label id="{56e3ab04-e609-4bbf-80d0-e25f460254ff}" enabled="1" method="Standard" siteId="{0d320d22-34e3-428a-bd15-6025042276b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2</vt:lpstr>
      <vt:lpstr>'załącznik nr 2'!Obszar_wydruku</vt:lpstr>
    </vt:vector>
  </TitlesOfParts>
  <Company>Millennium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MLYNARZ MACIEJ</dc:creator>
  <cp:lastModifiedBy>Agnieszka Śniadała</cp:lastModifiedBy>
  <cp:lastPrinted>2024-08-22T10:45:54Z</cp:lastPrinted>
  <dcterms:created xsi:type="dcterms:W3CDTF">2015-06-02T08:35:26Z</dcterms:created>
  <dcterms:modified xsi:type="dcterms:W3CDTF">2024-08-22T10:45:57Z</dcterms:modified>
</cp:coreProperties>
</file>